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arso\Dropbox\CD80_Publishing\Hugo\Sites\bplumhoff.de\static\"/>
    </mc:Choice>
  </mc:AlternateContent>
  <xr:revisionPtr revIDLastSave="0" documentId="13_ncr:1_{EB4EA265-B253-4799-982D-CAD99B18D61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FAZKS" sheetId="1" r:id="rId1"/>
  </sheets>
  <definedNames>
    <definedName name="_Msg1">REFAZKS!$E$4</definedName>
    <definedName name="_Msg2">REFAZKS!$E$5</definedName>
    <definedName name="_Msg3">REFAZKS!$E$6</definedName>
    <definedName name="_Msg4">REFAZKS!$E$7</definedName>
    <definedName name="_Msg5">REFAZKS!$E$8</definedName>
    <definedName name="epsper">REFAZKS!$B$4</definedName>
    <definedName name="t1unten">REFAZKS!$B$8</definedName>
    <definedName name="tgmax">REFAZKS!$B$7</definedName>
    <definedName name="tgmin">REFAZKS!$B$6</definedName>
    <definedName name="tper">REFAZKS!$B$5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B10" i="1" s="1"/>
  <c r="E5" i="1"/>
  <c r="E7" i="1"/>
  <c r="E8" i="1"/>
  <c r="C13" i="1"/>
  <c r="F13" i="1" s="1"/>
  <c r="D13" i="1" l="1"/>
  <c r="E13" i="1"/>
  <c r="B13" i="1"/>
  <c r="C14" i="1" l="1"/>
  <c r="A14" i="1"/>
  <c r="F14" i="1"/>
  <c r="D14" i="1" s="1"/>
  <c r="E14" i="1" l="1"/>
  <c r="C15" i="1" s="1"/>
  <c r="A15" i="1"/>
  <c r="B14" i="1"/>
  <c r="F15" i="1" l="1"/>
  <c r="B15" i="1" s="1"/>
  <c r="E15" i="1" l="1"/>
  <c r="D15" i="1"/>
  <c r="C16" i="1" l="1"/>
  <c r="A16" i="1"/>
  <c r="F16" i="1"/>
  <c r="B16" i="1" s="1"/>
  <c r="E16" i="1" l="1"/>
  <c r="F17" i="1" s="1"/>
  <c r="D17" i="1"/>
  <c r="C17" i="1"/>
  <c r="E17" i="1"/>
  <c r="B17" i="1"/>
  <c r="A17" i="1"/>
  <c r="D16" i="1"/>
  <c r="C18" i="1" l="1"/>
  <c r="E18" i="1"/>
  <c r="B18" i="1"/>
  <c r="A18" i="1"/>
  <c r="F18" i="1"/>
  <c r="D18" i="1"/>
  <c r="F19" i="1" l="1"/>
  <c r="D19" i="1"/>
  <c r="C19" i="1"/>
  <c r="E19" i="1"/>
  <c r="B19" i="1"/>
  <c r="A19" i="1"/>
  <c r="C20" i="1" l="1"/>
  <c r="E20" i="1"/>
  <c r="B20" i="1"/>
  <c r="A20" i="1"/>
  <c r="F20" i="1"/>
  <c r="D20" i="1"/>
  <c r="F21" i="1" l="1"/>
  <c r="D21" i="1"/>
  <c r="C21" i="1"/>
  <c r="E21" i="1"/>
  <c r="B21" i="1"/>
  <c r="A21" i="1"/>
  <c r="C22" i="1" l="1"/>
  <c r="E22" i="1"/>
  <c r="B22" i="1"/>
  <c r="A22" i="1"/>
  <c r="F22" i="1"/>
  <c r="D22" i="1"/>
  <c r="F23" i="1" l="1"/>
  <c r="D23" i="1"/>
  <c r="C23" i="1"/>
  <c r="E23" i="1"/>
  <c r="B23" i="1"/>
  <c r="A23" i="1"/>
  <c r="C24" i="1" l="1"/>
  <c r="E24" i="1"/>
  <c r="B24" i="1"/>
  <c r="A24" i="1"/>
  <c r="F24" i="1"/>
  <c r="D24" i="1"/>
  <c r="F25" i="1" l="1"/>
  <c r="D25" i="1"/>
  <c r="C25" i="1"/>
  <c r="E25" i="1"/>
  <c r="B25" i="1"/>
  <c r="A25" i="1"/>
  <c r="C26" i="1" l="1"/>
  <c r="E26" i="1"/>
  <c r="B26" i="1"/>
  <c r="A26" i="1"/>
  <c r="F26" i="1"/>
  <c r="D26" i="1"/>
  <c r="F27" i="1" l="1"/>
  <c r="D27" i="1"/>
  <c r="C27" i="1"/>
  <c r="E27" i="1"/>
  <c r="B27" i="1"/>
  <c r="A27" i="1"/>
  <c r="E28" i="1" l="1"/>
  <c r="D28" i="1"/>
  <c r="B28" i="1"/>
  <c r="F28" i="1"/>
  <c r="C28" i="1"/>
  <c r="A28" i="1"/>
  <c r="F29" i="1" l="1"/>
  <c r="C29" i="1"/>
  <c r="A29" i="1"/>
  <c r="E29" i="1"/>
  <c r="D29" i="1"/>
  <c r="B29" i="1"/>
  <c r="E30" i="1" l="1"/>
  <c r="D30" i="1"/>
  <c r="B30" i="1"/>
  <c r="F30" i="1"/>
  <c r="C30" i="1"/>
  <c r="A30" i="1"/>
  <c r="F31" i="1" l="1"/>
  <c r="C31" i="1"/>
  <c r="A31" i="1"/>
  <c r="E31" i="1"/>
  <c r="D31" i="1"/>
  <c r="B31" i="1"/>
  <c r="E32" i="1" l="1"/>
  <c r="D32" i="1"/>
  <c r="B32" i="1"/>
  <c r="F32" i="1"/>
  <c r="C32" i="1"/>
  <c r="A32" i="1"/>
  <c r="F33" i="1" l="1"/>
  <c r="C33" i="1"/>
  <c r="A33" i="1"/>
  <c r="E33" i="1"/>
  <c r="D33" i="1"/>
  <c r="B33" i="1"/>
  <c r="E34" i="1" l="1"/>
  <c r="D34" i="1"/>
  <c r="B34" i="1"/>
  <c r="F34" i="1"/>
  <c r="C34" i="1"/>
  <c r="A34" i="1"/>
  <c r="F35" i="1" l="1"/>
  <c r="C35" i="1"/>
  <c r="A35" i="1"/>
  <c r="E35" i="1"/>
  <c r="D35" i="1"/>
  <c r="B35" i="1"/>
  <c r="E36" i="1" l="1"/>
  <c r="D36" i="1"/>
  <c r="B36" i="1"/>
  <c r="F36" i="1"/>
  <c r="C36" i="1"/>
  <c r="A36" i="1"/>
  <c r="F37" i="1" l="1"/>
  <c r="C37" i="1"/>
  <c r="A37" i="1"/>
  <c r="E37" i="1"/>
  <c r="D37" i="1"/>
  <c r="B37" i="1"/>
  <c r="E38" i="1" l="1"/>
  <c r="D38" i="1"/>
  <c r="B38" i="1"/>
  <c r="F38" i="1"/>
  <c r="C38" i="1"/>
  <c r="A38" i="1"/>
  <c r="F39" i="1" l="1"/>
  <c r="C39" i="1"/>
  <c r="A39" i="1"/>
  <c r="E39" i="1"/>
  <c r="D39" i="1"/>
  <c r="B39" i="1"/>
  <c r="E40" i="1" l="1"/>
  <c r="D40" i="1"/>
  <c r="B40" i="1"/>
  <c r="F40" i="1"/>
  <c r="C40" i="1"/>
  <c r="A40" i="1"/>
  <c r="F41" i="1" l="1"/>
  <c r="C41" i="1"/>
  <c r="A41" i="1"/>
  <c r="E41" i="1"/>
  <c r="D41" i="1"/>
  <c r="B41" i="1"/>
  <c r="E42" i="1" l="1"/>
  <c r="D42" i="1"/>
  <c r="B42" i="1"/>
  <c r="F42" i="1"/>
  <c r="C42" i="1"/>
  <c r="A42" i="1"/>
  <c r="F43" i="1" l="1"/>
  <c r="C43" i="1"/>
  <c r="A43" i="1"/>
  <c r="E43" i="1"/>
  <c r="D43" i="1"/>
  <c r="B43" i="1"/>
  <c r="E44" i="1" l="1"/>
  <c r="D44" i="1"/>
  <c r="B44" i="1"/>
  <c r="F44" i="1"/>
  <c r="C44" i="1"/>
  <c r="A44" i="1"/>
  <c r="F45" i="1" l="1"/>
  <c r="C45" i="1"/>
  <c r="A45" i="1"/>
  <c r="E45" i="1"/>
  <c r="D45" i="1"/>
  <c r="B45" i="1"/>
  <c r="E46" i="1" l="1"/>
  <c r="D46" i="1"/>
  <c r="B46" i="1"/>
  <c r="F46" i="1"/>
  <c r="C46" i="1"/>
  <c r="A46" i="1"/>
  <c r="F47" i="1" l="1"/>
  <c r="C47" i="1"/>
  <c r="A47" i="1"/>
  <c r="E47" i="1"/>
  <c r="D47" i="1"/>
  <c r="B47" i="1"/>
  <c r="E48" i="1" l="1"/>
  <c r="D48" i="1"/>
  <c r="B48" i="1"/>
  <c r="F48" i="1"/>
  <c r="C48" i="1"/>
  <c r="A48" i="1"/>
  <c r="F49" i="1" l="1"/>
  <c r="C49" i="1"/>
  <c r="A49" i="1"/>
  <c r="E49" i="1"/>
  <c r="D49" i="1"/>
  <c r="B49" i="1"/>
  <c r="E50" i="1" l="1"/>
  <c r="D50" i="1"/>
  <c r="B50" i="1"/>
  <c r="F50" i="1"/>
  <c r="C50" i="1"/>
  <c r="A50" i="1"/>
  <c r="F51" i="1" l="1"/>
  <c r="C51" i="1"/>
  <c r="A51" i="1"/>
  <c r="E51" i="1"/>
  <c r="D51" i="1"/>
  <c r="B51" i="1"/>
  <c r="E52" i="1" l="1"/>
  <c r="D52" i="1"/>
  <c r="B52" i="1"/>
  <c r="F52" i="1"/>
  <c r="C52" i="1"/>
  <c r="A52" i="1"/>
  <c r="F53" i="1" l="1"/>
  <c r="C53" i="1"/>
  <c r="A53" i="1"/>
  <c r="E53" i="1"/>
  <c r="D53" i="1"/>
  <c r="B53" i="1"/>
  <c r="E54" i="1" l="1"/>
  <c r="D54" i="1"/>
  <c r="B54" i="1"/>
  <c r="F54" i="1"/>
  <c r="C54" i="1"/>
  <c r="A54" i="1"/>
  <c r="F55" i="1" l="1"/>
  <c r="C55" i="1"/>
  <c r="A55" i="1"/>
  <c r="E55" i="1"/>
  <c r="D55" i="1"/>
  <c r="B55" i="1"/>
  <c r="E56" i="1" l="1"/>
  <c r="D56" i="1"/>
  <c r="B56" i="1"/>
  <c r="F56" i="1"/>
  <c r="C56" i="1"/>
  <c r="A56" i="1"/>
  <c r="F57" i="1" l="1"/>
  <c r="C57" i="1"/>
  <c r="A57" i="1"/>
  <c r="E57" i="1"/>
  <c r="D57" i="1"/>
  <c r="B57" i="1"/>
  <c r="E58" i="1" l="1"/>
  <c r="D58" i="1"/>
  <c r="B58" i="1"/>
  <c r="F58" i="1"/>
  <c r="C58" i="1"/>
  <c r="A58" i="1"/>
  <c r="F59" i="1" l="1"/>
  <c r="C59" i="1"/>
  <c r="A59" i="1"/>
  <c r="E59" i="1"/>
  <c r="D59" i="1"/>
  <c r="B59" i="1"/>
  <c r="E60" i="1" l="1"/>
  <c r="D60" i="1"/>
  <c r="B60" i="1"/>
  <c r="F60" i="1"/>
  <c r="C60" i="1"/>
  <c r="A60" i="1"/>
  <c r="F61" i="1" l="1"/>
  <c r="C61" i="1"/>
  <c r="A61" i="1"/>
  <c r="E61" i="1"/>
  <c r="D61" i="1"/>
  <c r="B61" i="1"/>
  <c r="F62" i="1" l="1"/>
  <c r="D62" i="1"/>
  <c r="B62" i="1"/>
  <c r="E62" i="1"/>
  <c r="C62" i="1"/>
  <c r="A62" i="1"/>
</calcChain>
</file>

<file path=xl/sharedStrings.xml><?xml version="1.0" encoding="utf-8"?>
<sst xmlns="http://schemas.openxmlformats.org/spreadsheetml/2006/main" count="21" uniqueCount="21">
  <si>
    <t>Zeitklassennr.</t>
  </si>
  <si>
    <t>Klassenbreite</t>
  </si>
  <si>
    <t>Klassenuntergrenze</t>
  </si>
  <si>
    <t>Klassenmitte</t>
  </si>
  <si>
    <t>Klassenobergrenze</t>
  </si>
  <si>
    <t>Erstellung einer Zeitklassenreihe nach REFA</t>
  </si>
  <si>
    <t>Beispiel Hotline</t>
  </si>
  <si>
    <t>Relativer Vertrauensbereich (%)</t>
  </si>
  <si>
    <t>Dauer der Abrechnungsperiode (min)</t>
  </si>
  <si>
    <t>Ein üblicher Arbeitsmonat</t>
  </si>
  <si>
    <t>Kleinste vorkommende Grundzeit (min)</t>
  </si>
  <si>
    <t>Kürzestes Hotlinegespräch</t>
  </si>
  <si>
    <t>Größte vorkommende Grundzeit (min)</t>
  </si>
  <si>
    <t>Längstes Hotlinegespräch</t>
  </si>
  <si>
    <t>Klassenuntergrenze der 1. Klasse (min)</t>
  </si>
  <si>
    <t>Vertrauensbereich üblicherweise zwischen 0,1 und 5%</t>
  </si>
  <si>
    <t>Abrechnungsperiode größer als größte vorkommende Grundzeit?</t>
  </si>
  <si>
    <t>Größte vorkommende Grundzeit größer als kleinste?</t>
  </si>
  <si>
    <t>Warn- und Fehlermeldungen</t>
  </si>
  <si>
    <t>Klassenuntergrenze der 1. Klasse 50 - 80% der kleinsten vorkommenden Grundzeit?</t>
  </si>
  <si>
    <t>Warn- und Fehlerhinweise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</si>
</sst>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MS Sans Serif"/>
    </font>
    <font>
      <sz val="8"/>
      <name val="MS Sans Serif"/>
    </font>
    <font>
      <sz val="10"/>
      <color indexed="10"/>
      <name val="MS Sans Serif"/>
    </font>
    <font>
      <b/>
      <sz val="10"/>
      <name val="MS Sans Serif"/>
      <family val="2"/>
    </font>
    <font>
      <b/>
      <sz val="12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3" fillId="3" borderId="0" xfId="0" applyFont="1" applyFill="1"/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DCB9253-3FE9-4939-B876-DDA7A584ED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MS Sans Serif"/>
                </a:rPr>
                <a:t>REFAZKS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8D40A670-DA84-4273-AB31-AC164A4245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MS Sans Serif"/>
                </a:rPr>
                <a:t>REFAZKS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62"/>
  <sheetViews>
    <sheetView tabSelected="1" workbookViewId="0"/>
  </sheetViews>
  <sheetFormatPr baseColWidth="10" defaultColWidth="11.42578125" defaultRowHeight="12.75" x14ac:dyDescent="0.2"/>
  <cols>
    <col min="1" max="1" width="34.140625" customWidth="1"/>
    <col min="2" max="2" width="14" customWidth="1"/>
    <col min="3" max="3" width="24.7109375" customWidth="1"/>
    <col min="4" max="4" width="25.7109375" customWidth="1"/>
    <col min="5" max="5" width="20.42578125" customWidth="1"/>
    <col min="6" max="6" width="11.42578125" hidden="1" customWidth="1"/>
  </cols>
  <sheetData>
    <row r="1" spans="1:6" s="5" customFormat="1" ht="15.75" x14ac:dyDescent="0.25">
      <c r="A1" s="5" t="s">
        <v>5</v>
      </c>
    </row>
    <row r="3" spans="1:6" x14ac:dyDescent="0.2">
      <c r="A3" s="4" t="s">
        <v>6</v>
      </c>
      <c r="D3" s="8" t="s">
        <v>18</v>
      </c>
    </row>
    <row r="4" spans="1:6" x14ac:dyDescent="0.2">
      <c r="A4" s="3" t="s">
        <v>7</v>
      </c>
      <c r="B4" s="2">
        <v>3</v>
      </c>
      <c r="D4" s="8" t="s">
        <v>15</v>
      </c>
      <c r="E4" t="str">
        <f>IF(OR(epsper&lt;0.1,epsper&gt;5),"Vertrauensbereich liegt üblicherweise zwischen 0,1 und 5%.","")</f>
        <v/>
      </c>
    </row>
    <row r="5" spans="1:6" x14ac:dyDescent="0.2">
      <c r="A5" s="3" t="s">
        <v>8</v>
      </c>
      <c r="B5" s="2">
        <v>10080</v>
      </c>
      <c r="C5" t="s">
        <v>9</v>
      </c>
      <c r="D5" s="8" t="s">
        <v>16</v>
      </c>
      <c r="E5" t="str">
        <f>IF(tper&lt;tgmax,"Abrechnungsperiode ist kleiner als größte vorkommende Grundzeit.","")</f>
        <v/>
      </c>
    </row>
    <row r="6" spans="1:6" x14ac:dyDescent="0.2">
      <c r="A6" s="3" t="s">
        <v>10</v>
      </c>
      <c r="B6" s="2">
        <v>2</v>
      </c>
      <c r="C6" t="s">
        <v>11</v>
      </c>
      <c r="D6" s="8"/>
    </row>
    <row r="7" spans="1:6" x14ac:dyDescent="0.2">
      <c r="A7" s="3" t="s">
        <v>12</v>
      </c>
      <c r="B7" s="2">
        <v>180</v>
      </c>
      <c r="C7" t="s">
        <v>13</v>
      </c>
      <c r="D7" s="8" t="s">
        <v>17</v>
      </c>
      <c r="E7" t="str">
        <f>IF(tgmax&lt;=tgmin,"Größte vorkommende Grundzeit ist nicht größer als kleinste.","")</f>
        <v/>
      </c>
    </row>
    <row r="8" spans="1:6" ht="12" customHeight="1" x14ac:dyDescent="0.2">
      <c r="A8" s="3" t="s">
        <v>14</v>
      </c>
      <c r="B8" s="2">
        <v>1</v>
      </c>
      <c r="D8" s="8" t="s">
        <v>19</v>
      </c>
      <c r="E8" t="str">
        <f>IF(OR(t1unten&lt;0.5*tgmin,t1unten&gt;0.8*tgmin),"Die Klassenuntergrenze der 1. Klasse sollte 50 - 80% der kleinsten vorkommenden Grundzeit betragen.","")</f>
        <v/>
      </c>
    </row>
    <row r="10" spans="1:6" x14ac:dyDescent="0.2">
      <c r="A10" s="6" t="s">
        <v>20</v>
      </c>
      <c r="B10" s="1" t="str">
        <f>_Msg1&amp;_Msg2&amp;_Msg3&amp;_Msg4&amp;_Msg5</f>
        <v/>
      </c>
    </row>
    <row r="12" spans="1:6" x14ac:dyDescent="0.2">
      <c r="A12" s="7" t="s">
        <v>0</v>
      </c>
      <c r="B12" s="7" t="s">
        <v>1</v>
      </c>
      <c r="C12" s="7" t="s">
        <v>2</v>
      </c>
      <c r="D12" s="7" t="s">
        <v>3</v>
      </c>
      <c r="E12" s="7" t="s">
        <v>4</v>
      </c>
    </row>
    <row r="13" spans="1:6" x14ac:dyDescent="0.2">
      <c r="A13">
        <v>1</v>
      </c>
      <c r="B13">
        <f>ROUND(F13*2,0)</f>
        <v>20</v>
      </c>
      <c r="C13">
        <f>t1unten</f>
        <v>1</v>
      </c>
      <c r="D13">
        <f>C13+ROUND(F13,0)</f>
        <v>11</v>
      </c>
      <c r="E13">
        <f>C13+ROUND(2*F13,0)</f>
        <v>21</v>
      </c>
      <c r="F13">
        <f>(epsper%)^2*tper/2+(((epsper%)^2*tper/2)^2+(epsper%)^2*tper*C13)^0.5</f>
        <v>9.9809330574397315</v>
      </c>
    </row>
    <row r="14" spans="1:6" x14ac:dyDescent="0.2">
      <c r="A14">
        <f t="shared" ref="A14:A45" si="0">IF($E13&lt;tgmax,A13+1,"")</f>
        <v>2</v>
      </c>
      <c r="B14">
        <f t="shared" ref="B14:B45" si="1">IF($E13&lt;tgmax,ROUND(F14*2,0),"")</f>
        <v>38</v>
      </c>
      <c r="C14">
        <f t="shared" ref="C14:C45" si="2">IF($E13&lt;tgmax,ROUND(C13+2*F13,0),"")</f>
        <v>21</v>
      </c>
      <c r="D14">
        <f t="shared" ref="D14:D45" si="3">IF($E13&lt;tgmax,C14+ROUND(F14,0),"")</f>
        <v>40</v>
      </c>
      <c r="E14">
        <f t="shared" ref="E14:E45" si="4">IF($E13&lt;tgmax,C14+ROUND(2*F14,0),"")</f>
        <v>59</v>
      </c>
      <c r="F14">
        <f t="shared" ref="F14:F45" si="5">IF($E13&lt;tgmax,(epsper%)^2*tper/2+(((epsper%)^2*tper/2)^2+(epsper%)^2*tper*C14)^0.5,"")</f>
        <v>19.06484358784277</v>
      </c>
    </row>
    <row r="15" spans="1:6" x14ac:dyDescent="0.2">
      <c r="A15">
        <f t="shared" si="0"/>
        <v>3</v>
      </c>
      <c r="B15">
        <f t="shared" si="1"/>
        <v>56</v>
      </c>
      <c r="C15">
        <f t="shared" si="2"/>
        <v>59</v>
      </c>
      <c r="D15">
        <f t="shared" si="3"/>
        <v>87</v>
      </c>
      <c r="E15">
        <f t="shared" si="4"/>
        <v>115</v>
      </c>
      <c r="F15">
        <f t="shared" si="5"/>
        <v>28.111904987932064</v>
      </c>
    </row>
    <row r="16" spans="1:6" x14ac:dyDescent="0.2">
      <c r="A16">
        <f t="shared" si="0"/>
        <v>4</v>
      </c>
      <c r="B16">
        <f t="shared" si="1"/>
        <v>74</v>
      </c>
      <c r="C16">
        <f t="shared" si="2"/>
        <v>115</v>
      </c>
      <c r="D16">
        <f t="shared" si="3"/>
        <v>152</v>
      </c>
      <c r="E16">
        <f t="shared" si="4"/>
        <v>189</v>
      </c>
      <c r="F16">
        <f t="shared" si="5"/>
        <v>37.152794692305378</v>
      </c>
    </row>
    <row r="17" spans="1:6" x14ac:dyDescent="0.2">
      <c r="A17" t="str">
        <f t="shared" si="0"/>
        <v/>
      </c>
      <c r="B17" t="str">
        <f t="shared" si="1"/>
        <v/>
      </c>
      <c r="C17" t="str">
        <f t="shared" si="2"/>
        <v/>
      </c>
      <c r="D17" t="str">
        <f t="shared" si="3"/>
        <v/>
      </c>
      <c r="E17" t="str">
        <f t="shared" si="4"/>
        <v/>
      </c>
      <c r="F17" t="str">
        <f t="shared" si="5"/>
        <v/>
      </c>
    </row>
    <row r="18" spans="1:6" x14ac:dyDescent="0.2">
      <c r="A18" t="str">
        <f t="shared" si="0"/>
        <v/>
      </c>
      <c r="B18" t="str">
        <f t="shared" si="1"/>
        <v/>
      </c>
      <c r="C18" t="str">
        <f t="shared" si="2"/>
        <v/>
      </c>
      <c r="D18" t="str">
        <f t="shared" si="3"/>
        <v/>
      </c>
      <c r="E18" t="str">
        <f t="shared" si="4"/>
        <v/>
      </c>
      <c r="F18" t="str">
        <f t="shared" si="5"/>
        <v/>
      </c>
    </row>
    <row r="19" spans="1:6" x14ac:dyDescent="0.2">
      <c r="A19" t="str">
        <f t="shared" si="0"/>
        <v/>
      </c>
      <c r="B19" t="str">
        <f t="shared" si="1"/>
        <v/>
      </c>
      <c r="C19" t="str">
        <f t="shared" si="2"/>
        <v/>
      </c>
      <c r="D19" t="str">
        <f t="shared" si="3"/>
        <v/>
      </c>
      <c r="E19" t="str">
        <f t="shared" si="4"/>
        <v/>
      </c>
      <c r="F19" t="str">
        <f t="shared" si="5"/>
        <v/>
      </c>
    </row>
    <row r="20" spans="1:6" x14ac:dyDescent="0.2">
      <c r="A20" t="str">
        <f t="shared" si="0"/>
        <v/>
      </c>
      <c r="B20" t="str">
        <f t="shared" si="1"/>
        <v/>
      </c>
      <c r="C20" t="str">
        <f t="shared" si="2"/>
        <v/>
      </c>
      <c r="D20" t="str">
        <f t="shared" si="3"/>
        <v/>
      </c>
      <c r="E20" t="str">
        <f t="shared" si="4"/>
        <v/>
      </c>
      <c r="F20" t="str">
        <f t="shared" si="5"/>
        <v/>
      </c>
    </row>
    <row r="21" spans="1:6" x14ac:dyDescent="0.2">
      <c r="A21" t="str">
        <f t="shared" si="0"/>
        <v/>
      </c>
      <c r="B21" t="str">
        <f t="shared" si="1"/>
        <v/>
      </c>
      <c r="C21" t="str">
        <f t="shared" si="2"/>
        <v/>
      </c>
      <c r="D21" t="str">
        <f t="shared" si="3"/>
        <v/>
      </c>
      <c r="E21" t="str">
        <f t="shared" si="4"/>
        <v/>
      </c>
      <c r="F21" t="str">
        <f t="shared" si="5"/>
        <v/>
      </c>
    </row>
    <row r="22" spans="1:6" x14ac:dyDescent="0.2">
      <c r="A22" t="str">
        <f t="shared" si="0"/>
        <v/>
      </c>
      <c r="B22" t="str">
        <f t="shared" si="1"/>
        <v/>
      </c>
      <c r="C22" t="str">
        <f t="shared" si="2"/>
        <v/>
      </c>
      <c r="D22" t="str">
        <f t="shared" si="3"/>
        <v/>
      </c>
      <c r="E22" t="str">
        <f t="shared" si="4"/>
        <v/>
      </c>
      <c r="F22" t="str">
        <f t="shared" si="5"/>
        <v/>
      </c>
    </row>
    <row r="23" spans="1:6" x14ac:dyDescent="0.2">
      <c r="A23" t="str">
        <f t="shared" si="0"/>
        <v/>
      </c>
      <c r="B23" t="str">
        <f t="shared" si="1"/>
        <v/>
      </c>
      <c r="C23" t="str">
        <f t="shared" si="2"/>
        <v/>
      </c>
      <c r="D23" t="str">
        <f t="shared" si="3"/>
        <v/>
      </c>
      <c r="E23" t="str">
        <f t="shared" si="4"/>
        <v/>
      </c>
      <c r="F23" t="str">
        <f t="shared" si="5"/>
        <v/>
      </c>
    </row>
    <row r="24" spans="1:6" x14ac:dyDescent="0.2">
      <c r="A24" t="str">
        <f t="shared" si="0"/>
        <v/>
      </c>
      <c r="B24" t="str">
        <f t="shared" si="1"/>
        <v/>
      </c>
      <c r="C24" t="str">
        <f t="shared" si="2"/>
        <v/>
      </c>
      <c r="D24" t="str">
        <f t="shared" si="3"/>
        <v/>
      </c>
      <c r="E24" t="str">
        <f t="shared" si="4"/>
        <v/>
      </c>
      <c r="F24" t="str">
        <f t="shared" si="5"/>
        <v/>
      </c>
    </row>
    <row r="25" spans="1:6" x14ac:dyDescent="0.2">
      <c r="A25" t="str">
        <f t="shared" si="0"/>
        <v/>
      </c>
      <c r="B25" t="str">
        <f t="shared" si="1"/>
        <v/>
      </c>
      <c r="C25" t="str">
        <f t="shared" si="2"/>
        <v/>
      </c>
      <c r="D25" t="str">
        <f t="shared" si="3"/>
        <v/>
      </c>
      <c r="E25" t="str">
        <f t="shared" si="4"/>
        <v/>
      </c>
      <c r="F25" t="str">
        <f t="shared" si="5"/>
        <v/>
      </c>
    </row>
    <row r="26" spans="1:6" x14ac:dyDescent="0.2">
      <c r="A26" t="str">
        <f t="shared" si="0"/>
        <v/>
      </c>
      <c r="B26" t="str">
        <f t="shared" si="1"/>
        <v/>
      </c>
      <c r="C26" t="str">
        <f t="shared" si="2"/>
        <v/>
      </c>
      <c r="D26" t="str">
        <f t="shared" si="3"/>
        <v/>
      </c>
      <c r="E26" t="str">
        <f t="shared" si="4"/>
        <v/>
      </c>
      <c r="F26" t="str">
        <f t="shared" si="5"/>
        <v/>
      </c>
    </row>
    <row r="27" spans="1:6" x14ac:dyDescent="0.2">
      <c r="A27" t="str">
        <f t="shared" si="0"/>
        <v/>
      </c>
      <c r="B27" t="str">
        <f t="shared" si="1"/>
        <v/>
      </c>
      <c r="C27" t="str">
        <f t="shared" si="2"/>
        <v/>
      </c>
      <c r="D27" t="str">
        <f t="shared" si="3"/>
        <v/>
      </c>
      <c r="E27" t="str">
        <f t="shared" si="4"/>
        <v/>
      </c>
      <c r="F27" t="str">
        <f t="shared" si="5"/>
        <v/>
      </c>
    </row>
    <row r="28" spans="1:6" x14ac:dyDescent="0.2">
      <c r="A28" t="str">
        <f t="shared" si="0"/>
        <v/>
      </c>
      <c r="B28" t="str">
        <f t="shared" si="1"/>
        <v/>
      </c>
      <c r="C28" t="str">
        <f t="shared" si="2"/>
        <v/>
      </c>
      <c r="D28" t="str">
        <f t="shared" si="3"/>
        <v/>
      </c>
      <c r="E28" t="str">
        <f t="shared" si="4"/>
        <v/>
      </c>
      <c r="F28" t="str">
        <f t="shared" si="5"/>
        <v/>
      </c>
    </row>
    <row r="29" spans="1:6" x14ac:dyDescent="0.2">
      <c r="A29" t="str">
        <f t="shared" si="0"/>
        <v/>
      </c>
      <c r="B29" t="str">
        <f t="shared" si="1"/>
        <v/>
      </c>
      <c r="C29" t="str">
        <f t="shared" si="2"/>
        <v/>
      </c>
      <c r="D29" t="str">
        <f t="shared" si="3"/>
        <v/>
      </c>
      <c r="E29" t="str">
        <f t="shared" si="4"/>
        <v/>
      </c>
      <c r="F29" t="str">
        <f t="shared" si="5"/>
        <v/>
      </c>
    </row>
    <row r="30" spans="1:6" x14ac:dyDescent="0.2">
      <c r="A30" t="str">
        <f t="shared" si="0"/>
        <v/>
      </c>
      <c r="B30" t="str">
        <f t="shared" si="1"/>
        <v/>
      </c>
      <c r="C30" t="str">
        <f t="shared" si="2"/>
        <v/>
      </c>
      <c r="D30" t="str">
        <f t="shared" si="3"/>
        <v/>
      </c>
      <c r="E30" t="str">
        <f t="shared" si="4"/>
        <v/>
      </c>
      <c r="F30" t="str">
        <f t="shared" si="5"/>
        <v/>
      </c>
    </row>
    <row r="31" spans="1:6" x14ac:dyDescent="0.2">
      <c r="A31" t="str">
        <f t="shared" si="0"/>
        <v/>
      </c>
      <c r="B31" t="str">
        <f t="shared" si="1"/>
        <v/>
      </c>
      <c r="C31" t="str">
        <f t="shared" si="2"/>
        <v/>
      </c>
      <c r="D31" t="str">
        <f t="shared" si="3"/>
        <v/>
      </c>
      <c r="E31" t="str">
        <f t="shared" si="4"/>
        <v/>
      </c>
      <c r="F31" t="str">
        <f t="shared" si="5"/>
        <v/>
      </c>
    </row>
    <row r="32" spans="1:6" x14ac:dyDescent="0.2">
      <c r="A32" t="str">
        <f t="shared" si="0"/>
        <v/>
      </c>
      <c r="B32" t="str">
        <f t="shared" si="1"/>
        <v/>
      </c>
      <c r="C32" t="str">
        <f t="shared" si="2"/>
        <v/>
      </c>
      <c r="D32" t="str">
        <f t="shared" si="3"/>
        <v/>
      </c>
      <c r="E32" t="str">
        <f t="shared" si="4"/>
        <v/>
      </c>
      <c r="F32" t="str">
        <f t="shared" si="5"/>
        <v/>
      </c>
    </row>
    <row r="33" spans="1:6" x14ac:dyDescent="0.2">
      <c r="A33" t="str">
        <f t="shared" si="0"/>
        <v/>
      </c>
      <c r="B33" t="str">
        <f t="shared" si="1"/>
        <v/>
      </c>
      <c r="C33" t="str">
        <f t="shared" si="2"/>
        <v/>
      </c>
      <c r="D33" t="str">
        <f t="shared" si="3"/>
        <v/>
      </c>
      <c r="E33" t="str">
        <f t="shared" si="4"/>
        <v/>
      </c>
      <c r="F33" t="str">
        <f t="shared" si="5"/>
        <v/>
      </c>
    </row>
    <row r="34" spans="1:6" x14ac:dyDescent="0.2">
      <c r="A34" t="str">
        <f t="shared" si="0"/>
        <v/>
      </c>
      <c r="B34" t="str">
        <f t="shared" si="1"/>
        <v/>
      </c>
      <c r="C34" t="str">
        <f t="shared" si="2"/>
        <v/>
      </c>
      <c r="D34" t="str">
        <f t="shared" si="3"/>
        <v/>
      </c>
      <c r="E34" t="str">
        <f t="shared" si="4"/>
        <v/>
      </c>
      <c r="F34" t="str">
        <f t="shared" si="5"/>
        <v/>
      </c>
    </row>
    <row r="35" spans="1:6" x14ac:dyDescent="0.2">
      <c r="A35" t="str">
        <f t="shared" si="0"/>
        <v/>
      </c>
      <c r="B35" t="str">
        <f t="shared" si="1"/>
        <v/>
      </c>
      <c r="C35" t="str">
        <f t="shared" si="2"/>
        <v/>
      </c>
      <c r="D35" t="str">
        <f t="shared" si="3"/>
        <v/>
      </c>
      <c r="E35" t="str">
        <f t="shared" si="4"/>
        <v/>
      </c>
      <c r="F35" t="str">
        <f t="shared" si="5"/>
        <v/>
      </c>
    </row>
    <row r="36" spans="1:6" x14ac:dyDescent="0.2">
      <c r="A36" t="str">
        <f t="shared" si="0"/>
        <v/>
      </c>
      <c r="B36" t="str">
        <f t="shared" si="1"/>
        <v/>
      </c>
      <c r="C36" t="str">
        <f t="shared" si="2"/>
        <v/>
      </c>
      <c r="D36" t="str">
        <f t="shared" si="3"/>
        <v/>
      </c>
      <c r="E36" t="str">
        <f t="shared" si="4"/>
        <v/>
      </c>
      <c r="F36" t="str">
        <f t="shared" si="5"/>
        <v/>
      </c>
    </row>
    <row r="37" spans="1:6" x14ac:dyDescent="0.2">
      <c r="A37" t="str">
        <f t="shared" si="0"/>
        <v/>
      </c>
      <c r="B37" t="str">
        <f t="shared" si="1"/>
        <v/>
      </c>
      <c r="C37" t="str">
        <f t="shared" si="2"/>
        <v/>
      </c>
      <c r="D37" t="str">
        <f t="shared" si="3"/>
        <v/>
      </c>
      <c r="E37" t="str">
        <f t="shared" si="4"/>
        <v/>
      </c>
      <c r="F37" t="str">
        <f t="shared" si="5"/>
        <v/>
      </c>
    </row>
    <row r="38" spans="1:6" x14ac:dyDescent="0.2">
      <c r="A38" t="str">
        <f t="shared" si="0"/>
        <v/>
      </c>
      <c r="B38" t="str">
        <f t="shared" si="1"/>
        <v/>
      </c>
      <c r="C38" t="str">
        <f t="shared" si="2"/>
        <v/>
      </c>
      <c r="D38" t="str">
        <f t="shared" si="3"/>
        <v/>
      </c>
      <c r="E38" t="str">
        <f t="shared" si="4"/>
        <v/>
      </c>
      <c r="F38" t="str">
        <f t="shared" si="5"/>
        <v/>
      </c>
    </row>
    <row r="39" spans="1:6" x14ac:dyDescent="0.2">
      <c r="A39" t="str">
        <f t="shared" si="0"/>
        <v/>
      </c>
      <c r="B39" t="str">
        <f t="shared" si="1"/>
        <v/>
      </c>
      <c r="C39" t="str">
        <f t="shared" si="2"/>
        <v/>
      </c>
      <c r="D39" t="str">
        <f t="shared" si="3"/>
        <v/>
      </c>
      <c r="E39" t="str">
        <f t="shared" si="4"/>
        <v/>
      </c>
      <c r="F39" t="str">
        <f t="shared" si="5"/>
        <v/>
      </c>
    </row>
    <row r="40" spans="1:6" x14ac:dyDescent="0.2">
      <c r="A40" t="str">
        <f t="shared" si="0"/>
        <v/>
      </c>
      <c r="B40" t="str">
        <f t="shared" si="1"/>
        <v/>
      </c>
      <c r="C40" t="str">
        <f t="shared" si="2"/>
        <v/>
      </c>
      <c r="D40" t="str">
        <f t="shared" si="3"/>
        <v/>
      </c>
      <c r="E40" t="str">
        <f t="shared" si="4"/>
        <v/>
      </c>
      <c r="F40" t="str">
        <f t="shared" si="5"/>
        <v/>
      </c>
    </row>
    <row r="41" spans="1:6" x14ac:dyDescent="0.2">
      <c r="A41" t="str">
        <f t="shared" si="0"/>
        <v/>
      </c>
      <c r="B41" t="str">
        <f t="shared" si="1"/>
        <v/>
      </c>
      <c r="C41" t="str">
        <f t="shared" si="2"/>
        <v/>
      </c>
      <c r="D41" t="str">
        <f t="shared" si="3"/>
        <v/>
      </c>
      <c r="E41" t="str">
        <f t="shared" si="4"/>
        <v/>
      </c>
      <c r="F41" t="str">
        <f t="shared" si="5"/>
        <v/>
      </c>
    </row>
    <row r="42" spans="1:6" x14ac:dyDescent="0.2">
      <c r="A42" t="str">
        <f t="shared" si="0"/>
        <v/>
      </c>
      <c r="B42" t="str">
        <f t="shared" si="1"/>
        <v/>
      </c>
      <c r="C42" t="str">
        <f t="shared" si="2"/>
        <v/>
      </c>
      <c r="D42" t="str">
        <f t="shared" si="3"/>
        <v/>
      </c>
      <c r="E42" t="str">
        <f t="shared" si="4"/>
        <v/>
      </c>
      <c r="F42" t="str">
        <f t="shared" si="5"/>
        <v/>
      </c>
    </row>
    <row r="43" spans="1:6" x14ac:dyDescent="0.2">
      <c r="A43" t="str">
        <f t="shared" si="0"/>
        <v/>
      </c>
      <c r="B43" t="str">
        <f t="shared" si="1"/>
        <v/>
      </c>
      <c r="C43" t="str">
        <f t="shared" si="2"/>
        <v/>
      </c>
      <c r="D43" t="str">
        <f t="shared" si="3"/>
        <v/>
      </c>
      <c r="E43" t="str">
        <f t="shared" si="4"/>
        <v/>
      </c>
      <c r="F43" t="str">
        <f t="shared" si="5"/>
        <v/>
      </c>
    </row>
    <row r="44" spans="1:6" x14ac:dyDescent="0.2">
      <c r="A44" t="str">
        <f t="shared" si="0"/>
        <v/>
      </c>
      <c r="B44" t="str">
        <f t="shared" si="1"/>
        <v/>
      </c>
      <c r="C44" t="str">
        <f t="shared" si="2"/>
        <v/>
      </c>
      <c r="D44" t="str">
        <f t="shared" si="3"/>
        <v/>
      </c>
      <c r="E44" t="str">
        <f t="shared" si="4"/>
        <v/>
      </c>
      <c r="F44" t="str">
        <f t="shared" si="5"/>
        <v/>
      </c>
    </row>
    <row r="45" spans="1:6" x14ac:dyDescent="0.2">
      <c r="A45" t="str">
        <f t="shared" si="0"/>
        <v/>
      </c>
      <c r="B45" t="str">
        <f t="shared" si="1"/>
        <v/>
      </c>
      <c r="C45" t="str">
        <f t="shared" si="2"/>
        <v/>
      </c>
      <c r="D45" t="str">
        <f t="shared" si="3"/>
        <v/>
      </c>
      <c r="E45" t="str">
        <f t="shared" si="4"/>
        <v/>
      </c>
      <c r="F45" t="str">
        <f t="shared" si="5"/>
        <v/>
      </c>
    </row>
    <row r="46" spans="1:6" x14ac:dyDescent="0.2">
      <c r="A46" t="str">
        <f t="shared" ref="A46:A62" si="6">IF($E45&lt;tgmax,A45+1,"")</f>
        <v/>
      </c>
      <c r="B46" t="str">
        <f t="shared" ref="B46:B62" si="7">IF($E45&lt;tgmax,ROUND(F46*2,0),"")</f>
        <v/>
      </c>
      <c r="C46" t="str">
        <f t="shared" ref="C46:C62" si="8">IF($E45&lt;tgmax,ROUND(C45+2*F45,0),"")</f>
        <v/>
      </c>
      <c r="D46" t="str">
        <f t="shared" ref="D46:D62" si="9">IF($E45&lt;tgmax,C46+ROUND(F46,0),"")</f>
        <v/>
      </c>
      <c r="E46" t="str">
        <f t="shared" ref="E46:E62" si="10">IF($E45&lt;tgmax,C46+ROUND(2*F46,0),"")</f>
        <v/>
      </c>
      <c r="F46" t="str">
        <f t="shared" ref="F46:F62" si="11">IF($E45&lt;tgmax,(epsper%)^2*tper/2+(((epsper%)^2*tper/2)^2+(epsper%)^2*tper*C46)^0.5,"")</f>
        <v/>
      </c>
    </row>
    <row r="47" spans="1:6" x14ac:dyDescent="0.2">
      <c r="A47" t="str">
        <f t="shared" si="6"/>
        <v/>
      </c>
      <c r="B47" t="str">
        <f t="shared" si="7"/>
        <v/>
      </c>
      <c r="C47" t="str">
        <f t="shared" si="8"/>
        <v/>
      </c>
      <c r="D47" t="str">
        <f t="shared" si="9"/>
        <v/>
      </c>
      <c r="E47" t="str">
        <f t="shared" si="10"/>
        <v/>
      </c>
      <c r="F47" t="str">
        <f t="shared" si="11"/>
        <v/>
      </c>
    </row>
    <row r="48" spans="1:6" x14ac:dyDescent="0.2">
      <c r="A48" t="str">
        <f t="shared" si="6"/>
        <v/>
      </c>
      <c r="B48" t="str">
        <f t="shared" si="7"/>
        <v/>
      </c>
      <c r="C48" t="str">
        <f t="shared" si="8"/>
        <v/>
      </c>
      <c r="D48" t="str">
        <f t="shared" si="9"/>
        <v/>
      </c>
      <c r="E48" t="str">
        <f t="shared" si="10"/>
        <v/>
      </c>
      <c r="F48" t="str">
        <f t="shared" si="11"/>
        <v/>
      </c>
    </row>
    <row r="49" spans="1:6" x14ac:dyDescent="0.2">
      <c r="A49" t="str">
        <f t="shared" si="6"/>
        <v/>
      </c>
      <c r="B49" t="str">
        <f t="shared" si="7"/>
        <v/>
      </c>
      <c r="C49" t="str">
        <f t="shared" si="8"/>
        <v/>
      </c>
      <c r="D49" t="str">
        <f t="shared" si="9"/>
        <v/>
      </c>
      <c r="E49" t="str">
        <f t="shared" si="10"/>
        <v/>
      </c>
      <c r="F49" t="str">
        <f t="shared" si="11"/>
        <v/>
      </c>
    </row>
    <row r="50" spans="1:6" x14ac:dyDescent="0.2">
      <c r="A50" t="str">
        <f t="shared" si="6"/>
        <v/>
      </c>
      <c r="B50" t="str">
        <f t="shared" si="7"/>
        <v/>
      </c>
      <c r="C50" t="str">
        <f t="shared" si="8"/>
        <v/>
      </c>
      <c r="D50" t="str">
        <f t="shared" si="9"/>
        <v/>
      </c>
      <c r="E50" t="str">
        <f t="shared" si="10"/>
        <v/>
      </c>
      <c r="F50" t="str">
        <f t="shared" si="11"/>
        <v/>
      </c>
    </row>
    <row r="51" spans="1:6" x14ac:dyDescent="0.2">
      <c r="A51" t="str">
        <f t="shared" si="6"/>
        <v/>
      </c>
      <c r="B51" t="str">
        <f t="shared" si="7"/>
        <v/>
      </c>
      <c r="C51" t="str">
        <f t="shared" si="8"/>
        <v/>
      </c>
      <c r="D51" t="str">
        <f t="shared" si="9"/>
        <v/>
      </c>
      <c r="E51" t="str">
        <f t="shared" si="10"/>
        <v/>
      </c>
      <c r="F51" t="str">
        <f t="shared" si="11"/>
        <v/>
      </c>
    </row>
    <row r="52" spans="1:6" x14ac:dyDescent="0.2">
      <c r="A52" t="str">
        <f t="shared" si="6"/>
        <v/>
      </c>
      <c r="B52" t="str">
        <f t="shared" si="7"/>
        <v/>
      </c>
      <c r="C52" t="str">
        <f t="shared" si="8"/>
        <v/>
      </c>
      <c r="D52" t="str">
        <f t="shared" si="9"/>
        <v/>
      </c>
      <c r="E52" t="str">
        <f t="shared" si="10"/>
        <v/>
      </c>
      <c r="F52" t="str">
        <f t="shared" si="11"/>
        <v/>
      </c>
    </row>
    <row r="53" spans="1:6" x14ac:dyDescent="0.2">
      <c r="A53" t="str">
        <f t="shared" si="6"/>
        <v/>
      </c>
      <c r="B53" t="str">
        <f t="shared" si="7"/>
        <v/>
      </c>
      <c r="C53" t="str">
        <f t="shared" si="8"/>
        <v/>
      </c>
      <c r="D53" t="str">
        <f t="shared" si="9"/>
        <v/>
      </c>
      <c r="E53" t="str">
        <f t="shared" si="10"/>
        <v/>
      </c>
      <c r="F53" t="str">
        <f t="shared" si="11"/>
        <v/>
      </c>
    </row>
    <row r="54" spans="1:6" x14ac:dyDescent="0.2">
      <c r="A54" t="str">
        <f t="shared" si="6"/>
        <v/>
      </c>
      <c r="B54" t="str">
        <f t="shared" si="7"/>
        <v/>
      </c>
      <c r="C54" t="str">
        <f t="shared" si="8"/>
        <v/>
      </c>
      <c r="D54" t="str">
        <f t="shared" si="9"/>
        <v/>
      </c>
      <c r="E54" t="str">
        <f t="shared" si="10"/>
        <v/>
      </c>
      <c r="F54" t="str">
        <f t="shared" si="11"/>
        <v/>
      </c>
    </row>
    <row r="55" spans="1:6" x14ac:dyDescent="0.2">
      <c r="A55" t="str">
        <f t="shared" si="6"/>
        <v/>
      </c>
      <c r="B55" t="str">
        <f t="shared" si="7"/>
        <v/>
      </c>
      <c r="C55" t="str">
        <f t="shared" si="8"/>
        <v/>
      </c>
      <c r="D55" t="str">
        <f t="shared" si="9"/>
        <v/>
      </c>
      <c r="E55" t="str">
        <f t="shared" si="10"/>
        <v/>
      </c>
      <c r="F55" t="str">
        <f t="shared" si="11"/>
        <v/>
      </c>
    </row>
    <row r="56" spans="1:6" x14ac:dyDescent="0.2">
      <c r="A56" t="str">
        <f t="shared" si="6"/>
        <v/>
      </c>
      <c r="B56" t="str">
        <f t="shared" si="7"/>
        <v/>
      </c>
      <c r="C56" t="str">
        <f t="shared" si="8"/>
        <v/>
      </c>
      <c r="D56" t="str">
        <f t="shared" si="9"/>
        <v/>
      </c>
      <c r="E56" t="str">
        <f t="shared" si="10"/>
        <v/>
      </c>
      <c r="F56" t="str">
        <f t="shared" si="11"/>
        <v/>
      </c>
    </row>
    <row r="57" spans="1:6" x14ac:dyDescent="0.2">
      <c r="A57" t="str">
        <f t="shared" si="6"/>
        <v/>
      </c>
      <c r="B57" t="str">
        <f t="shared" si="7"/>
        <v/>
      </c>
      <c r="C57" t="str">
        <f t="shared" si="8"/>
        <v/>
      </c>
      <c r="D57" t="str">
        <f t="shared" si="9"/>
        <v/>
      </c>
      <c r="E57" t="str">
        <f t="shared" si="10"/>
        <v/>
      </c>
      <c r="F57" t="str">
        <f t="shared" si="11"/>
        <v/>
      </c>
    </row>
    <row r="58" spans="1:6" x14ac:dyDescent="0.2">
      <c r="A58" t="str">
        <f t="shared" si="6"/>
        <v/>
      </c>
      <c r="B58" t="str">
        <f t="shared" si="7"/>
        <v/>
      </c>
      <c r="C58" t="str">
        <f t="shared" si="8"/>
        <v/>
      </c>
      <c r="D58" t="str">
        <f t="shared" si="9"/>
        <v/>
      </c>
      <c r="E58" t="str">
        <f t="shared" si="10"/>
        <v/>
      </c>
      <c r="F58" t="str">
        <f t="shared" si="11"/>
        <v/>
      </c>
    </row>
    <row r="59" spans="1:6" x14ac:dyDescent="0.2">
      <c r="A59" t="str">
        <f t="shared" si="6"/>
        <v/>
      </c>
      <c r="B59" t="str">
        <f t="shared" si="7"/>
        <v/>
      </c>
      <c r="C59" t="str">
        <f t="shared" si="8"/>
        <v/>
      </c>
      <c r="D59" t="str">
        <f t="shared" si="9"/>
        <v/>
      </c>
      <c r="E59" t="str">
        <f t="shared" si="10"/>
        <v/>
      </c>
      <c r="F59" t="str">
        <f t="shared" si="11"/>
        <v/>
      </c>
    </row>
    <row r="60" spans="1:6" x14ac:dyDescent="0.2">
      <c r="A60" t="str">
        <f t="shared" si="6"/>
        <v/>
      </c>
      <c r="B60" t="str">
        <f t="shared" si="7"/>
        <v/>
      </c>
      <c r="C60" t="str">
        <f t="shared" si="8"/>
        <v/>
      </c>
      <c r="D60" t="str">
        <f t="shared" si="9"/>
        <v/>
      </c>
      <c r="E60" t="str">
        <f t="shared" si="10"/>
        <v/>
      </c>
      <c r="F60" t="str">
        <f t="shared" si="11"/>
        <v/>
      </c>
    </row>
    <row r="61" spans="1:6" x14ac:dyDescent="0.2">
      <c r="A61" t="str">
        <f t="shared" si="6"/>
        <v/>
      </c>
      <c r="B61" t="str">
        <f t="shared" si="7"/>
        <v/>
      </c>
      <c r="C61" t="str">
        <f t="shared" si="8"/>
        <v/>
      </c>
      <c r="D61" t="str">
        <f t="shared" si="9"/>
        <v/>
      </c>
      <c r="E61" t="str">
        <f t="shared" si="10"/>
        <v/>
      </c>
      <c r="F61" t="str">
        <f t="shared" si="11"/>
        <v/>
      </c>
    </row>
    <row r="62" spans="1:6" x14ac:dyDescent="0.2">
      <c r="A62" t="str">
        <f t="shared" si="6"/>
        <v/>
      </c>
      <c r="B62" t="str">
        <f t="shared" si="7"/>
        <v/>
      </c>
      <c r="C62" t="str">
        <f t="shared" si="8"/>
        <v/>
      </c>
      <c r="D62" t="str">
        <f t="shared" si="9"/>
        <v/>
      </c>
      <c r="E62" t="str">
        <f t="shared" si="10"/>
        <v/>
      </c>
      <c r="F62" t="str">
        <f t="shared" si="11"/>
        <v/>
      </c>
    </row>
  </sheetData>
  <phoneticPr fontId="1" type="noConversion"/>
  <printOptions gridLines="1" gridLinesSet="0"/>
  <pageMargins left="0.75" right="0.75" top="1" bottom="1" header="0.4921259845" footer="0.4921259845"/>
  <pageSetup paperSize="9" orientation="portrait" verticalDpi="0" r:id="rId1"/>
  <headerFooter alignWithMargins="0">
    <oddHeader>&amp;F</oddHeader>
    <oddFooter>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Line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10</vt:i4>
      </vt:variant>
    </vt:vector>
  </HeadingPairs>
  <TitlesOfParts>
    <vt:vector size="11" baseType="lpstr">
      <vt:lpstr>REFAZKS</vt:lpstr>
      <vt:lpstr>_Msg1</vt:lpstr>
      <vt:lpstr>_Msg2</vt:lpstr>
      <vt:lpstr>_Msg3</vt:lpstr>
      <vt:lpstr>_Msg4</vt:lpstr>
      <vt:lpstr>_Msg5</vt:lpstr>
      <vt:lpstr>epsper</vt:lpstr>
      <vt:lpstr>t1unten</vt:lpstr>
      <vt:lpstr>tgmax</vt:lpstr>
      <vt:lpstr>tgmin</vt:lpstr>
      <vt:lpstr>tper</vt:lpstr>
    </vt:vector>
  </TitlesOfParts>
  <Company>P&amp;L Risk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</dc:creator>
  <cp:lastModifiedBy>Bernd Plumhoff</cp:lastModifiedBy>
  <dcterms:created xsi:type="dcterms:W3CDTF">2002-11-03T06:17:23Z</dcterms:created>
  <dcterms:modified xsi:type="dcterms:W3CDTF">2024-01-04T10:22:23Z</dcterms:modified>
</cp:coreProperties>
</file>